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8940"/>
  </bookViews>
  <sheets>
    <sheet name="Hoja1" sheetId="6" r:id="rId1"/>
  </sheets>
  <calcPr calcId="162913"/>
</workbook>
</file>

<file path=xl/calcChain.xml><?xml version="1.0" encoding="utf-8"?>
<calcChain xmlns="http://schemas.openxmlformats.org/spreadsheetml/2006/main">
  <c r="E30" i="6" l="1"/>
  <c r="E15" i="6"/>
  <c r="E31" i="6" l="1"/>
  <c r="E34" i="6" s="1"/>
  <c r="E14" i="6"/>
  <c r="E18" i="6" l="1"/>
  <c r="E17" i="6"/>
  <c r="E16" i="6"/>
  <c r="E19" i="6" l="1"/>
  <c r="E29" i="6" l="1"/>
  <c r="E28" i="6"/>
  <c r="E27" i="6"/>
  <c r="E26" i="6"/>
  <c r="E25" i="6"/>
  <c r="E24" i="6"/>
  <c r="E23" i="6"/>
  <c r="E22" i="6"/>
  <c r="E21" i="6"/>
  <c r="E20" i="6"/>
  <c r="E5" i="6" l="1"/>
</calcChain>
</file>

<file path=xl/sharedStrings.xml><?xml version="1.0" encoding="utf-8"?>
<sst xmlns="http://schemas.openxmlformats.org/spreadsheetml/2006/main" count="22" uniqueCount="21">
  <si>
    <t>CANTIDAD</t>
  </si>
  <si>
    <t>IVA</t>
  </si>
  <si>
    <t>Valor en letras:</t>
  </si>
  <si>
    <t>TOTAL</t>
  </si>
  <si>
    <t>COTIZACION</t>
  </si>
  <si>
    <t>P. UNITARIO</t>
  </si>
  <si>
    <t xml:space="preserve">VENDEDOR: </t>
  </si>
  <si>
    <t>Fecha de Emisión</t>
  </si>
  <si>
    <t>ATENCION:</t>
  </si>
  <si>
    <t>CLIENTE:</t>
  </si>
  <si>
    <t>CD OBREGON, SONORA</t>
  </si>
  <si>
    <t xml:space="preserve">  JALISCO Y ZARAGOZA</t>
  </si>
  <si>
    <t>SUB TOTAL</t>
  </si>
  <si>
    <t>LUIS MORALES (64-41-22-02-19)</t>
  </si>
  <si>
    <t>KS COMERCIAL</t>
  </si>
  <si>
    <t>DAMARIZ LOPEZ</t>
  </si>
  <si>
    <t>215/75 R17.5 SAI S637 16 TR</t>
  </si>
  <si>
    <t>MONTAJE</t>
  </si>
  <si>
    <t>BALANCEO POR IMPULSOR</t>
  </si>
  <si>
    <t xml:space="preserve">ALINEACION </t>
  </si>
  <si>
    <t>LLANTA POR PEDIDO DOS DIAS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</si>
</sst>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 &quot;$&quot;\ * #,##0.00_ ;_ &quot;$&quot;\ * \-#,##0.00_ ;_ &quot;$&quot;\ * &quot;-&quot;??_ ;_ @_ "/>
    <numFmt numFmtId="165" formatCode="[$-80A]d&quot; de &quot;mmmm&quot; de &quot;yyyy;@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gency FB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sz val="2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17" fillId="0" borderId="0" xfId="3" applyAlignment="1">
      <alignment wrapText="1"/>
    </xf>
    <xf numFmtId="0" fontId="5" fillId="2" borderId="1" xfId="3" applyFont="1" applyFill="1" applyBorder="1"/>
    <xf numFmtId="44" fontId="7" fillId="2" borderId="6" xfId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44" fontId="7" fillId="2" borderId="2" xfId="1" applyFont="1" applyFill="1" applyBorder="1" applyAlignment="1">
      <alignment horizontal="center"/>
    </xf>
    <xf numFmtId="49" fontId="18" fillId="0" borderId="0" xfId="0" applyNumberFormat="1" applyFont="1" applyFill="1"/>
    <xf numFmtId="0" fontId="20" fillId="0" borderId="0" xfId="0" applyFont="1"/>
    <xf numFmtId="0" fontId="17" fillId="0" borderId="2" xfId="3" applyBorder="1" applyAlignment="1">
      <alignment wrapText="1"/>
    </xf>
    <xf numFmtId="0" fontId="7" fillId="2" borderId="2" xfId="3" applyFont="1" applyFill="1" applyBorder="1" applyAlignment="1">
      <alignment horizontal="center" wrapText="1"/>
    </xf>
    <xf numFmtId="0" fontId="17" fillId="0" borderId="1" xfId="3" applyBorder="1" applyAlignment="1">
      <alignment wrapText="1"/>
    </xf>
    <xf numFmtId="0" fontId="3" fillId="4" borderId="6" xfId="3" applyFont="1" applyFill="1" applyBorder="1" applyAlignment="1">
      <alignment horizontal="center" vertical="center" wrapText="1"/>
    </xf>
    <xf numFmtId="44" fontId="10" fillId="0" borderId="6" xfId="1" applyFont="1" applyBorder="1" applyAlignment="1">
      <alignment horizontal="center" wrapText="1"/>
    </xf>
    <xf numFmtId="0" fontId="22" fillId="0" borderId="1" xfId="3" applyFont="1" applyBorder="1" applyAlignment="1">
      <alignment wrapText="1"/>
    </xf>
    <xf numFmtId="49" fontId="22" fillId="0" borderId="6" xfId="3" applyNumberFormat="1" applyFont="1" applyBorder="1" applyAlignment="1">
      <alignment horizontal="center" vertical="center" wrapText="1"/>
    </xf>
    <xf numFmtId="0" fontId="22" fillId="0" borderId="2" xfId="3" applyFont="1" applyBorder="1" applyAlignment="1">
      <alignment wrapText="1"/>
    </xf>
    <xf numFmtId="0" fontId="22" fillId="0" borderId="6" xfId="3" applyFont="1" applyBorder="1" applyAlignment="1">
      <alignment wrapText="1"/>
    </xf>
    <xf numFmtId="0" fontId="7" fillId="6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left"/>
    </xf>
    <xf numFmtId="0" fontId="7" fillId="2" borderId="8" xfId="3" applyFont="1" applyFill="1" applyBorder="1" applyAlignment="1">
      <alignment horizontal="left"/>
    </xf>
    <xf numFmtId="0" fontId="7" fillId="2" borderId="6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left"/>
    </xf>
    <xf numFmtId="44" fontId="7" fillId="2" borderId="6" xfId="1" applyFont="1" applyFill="1" applyBorder="1"/>
    <xf numFmtId="0" fontId="7" fillId="2" borderId="2" xfId="3" applyFont="1" applyFill="1" applyBorder="1" applyAlignment="1">
      <alignment horizontal="center"/>
    </xf>
    <xf numFmtId="0" fontId="11" fillId="7" borderId="2" xfId="3" applyFont="1" applyFill="1" applyBorder="1" applyAlignment="1">
      <alignment vertical="center" wrapText="1"/>
    </xf>
    <xf numFmtId="49" fontId="19" fillId="0" borderId="19" xfId="0" applyNumberFormat="1" applyFont="1" applyFill="1" applyBorder="1" applyAlignment="1">
      <alignment horizontal="left"/>
    </xf>
    <xf numFmtId="49" fontId="19" fillId="0" borderId="15" xfId="0" applyNumberFormat="1" applyFont="1" applyFill="1" applyBorder="1" applyAlignment="1">
      <alignment horizontal="left"/>
    </xf>
    <xf numFmtId="44" fontId="23" fillId="2" borderId="2" xfId="1" applyFont="1" applyFill="1" applyBorder="1" applyAlignment="1">
      <alignment horizontal="center"/>
    </xf>
    <xf numFmtId="166" fontId="10" fillId="0" borderId="6" xfId="1" applyNumberFormat="1" applyFont="1" applyBorder="1" applyAlignment="1">
      <alignment horizontal="right" wrapText="1"/>
    </xf>
    <xf numFmtId="0" fontId="11" fillId="0" borderId="16" xfId="3" applyFont="1" applyBorder="1" applyAlignment="1">
      <alignment horizontal="center" wrapText="1"/>
    </xf>
    <xf numFmtId="0" fontId="11" fillId="0" borderId="17" xfId="3" applyFont="1" applyBorder="1" applyAlignment="1">
      <alignment horizontal="center" wrapText="1"/>
    </xf>
    <xf numFmtId="0" fontId="11" fillId="0" borderId="18" xfId="3" applyFont="1" applyBorder="1" applyAlignment="1">
      <alignment horizontal="center" wrapText="1"/>
    </xf>
    <xf numFmtId="0" fontId="11" fillId="0" borderId="2" xfId="3" applyFont="1" applyBorder="1" applyAlignment="1">
      <alignment horizontal="center" wrapText="1"/>
    </xf>
    <xf numFmtId="0" fontId="11" fillId="2" borderId="2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165" fontId="11" fillId="2" borderId="6" xfId="3" applyNumberFormat="1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/>
    </xf>
    <xf numFmtId="0" fontId="7" fillId="6" borderId="21" xfId="3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/>
    </xf>
    <xf numFmtId="49" fontId="19" fillId="0" borderId="2" xfId="0" applyNumberFormat="1" applyFont="1" applyFill="1" applyBorder="1" applyAlignment="1">
      <alignment horizontal="left"/>
    </xf>
    <xf numFmtId="49" fontId="19" fillId="0" borderId="19" xfId="0" applyNumberFormat="1" applyFont="1" applyFill="1" applyBorder="1" applyAlignment="1">
      <alignment horizontal="left"/>
    </xf>
    <xf numFmtId="49" fontId="19" fillId="0" borderId="15" xfId="0" applyNumberFormat="1" applyFont="1" applyFill="1" applyBorder="1" applyAlignment="1">
      <alignment horizontal="left"/>
    </xf>
    <xf numFmtId="0" fontId="17" fillId="0" borderId="1" xfId="3" applyBorder="1" applyAlignment="1">
      <alignment horizontal="center" wrapText="1"/>
    </xf>
    <xf numFmtId="0" fontId="17" fillId="0" borderId="2" xfId="3" applyBorder="1" applyAlignment="1">
      <alignment horizontal="center" wrapText="1"/>
    </xf>
    <xf numFmtId="0" fontId="17" fillId="0" borderId="6" xfId="3" applyBorder="1" applyAlignment="1">
      <alignment horizontal="center" wrapText="1"/>
    </xf>
    <xf numFmtId="0" fontId="4" fillId="3" borderId="1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6" xfId="3" applyFont="1" applyFill="1" applyBorder="1" applyAlignment="1">
      <alignment horizontal="center"/>
    </xf>
    <xf numFmtId="0" fontId="7" fillId="2" borderId="10" xfId="3" applyFont="1" applyFill="1" applyBorder="1" applyAlignment="1">
      <alignment horizontal="left"/>
    </xf>
    <xf numFmtId="0" fontId="7" fillId="2" borderId="7" xfId="3" applyFont="1" applyFill="1" applyBorder="1" applyAlignment="1">
      <alignment horizontal="left"/>
    </xf>
    <xf numFmtId="0" fontId="7" fillId="2" borderId="8" xfId="3" applyFont="1" applyFill="1" applyBorder="1" applyAlignment="1">
      <alignment horizontal="left"/>
    </xf>
    <xf numFmtId="166" fontId="7" fillId="2" borderId="6" xfId="1" applyNumberFormat="1" applyFont="1" applyFill="1" applyBorder="1" applyAlignment="1">
      <alignment horizontal="center" vertical="center"/>
    </xf>
    <xf numFmtId="44" fontId="7" fillId="2" borderId="22" xfId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/>
    </xf>
    <xf numFmtId="0" fontId="10" fillId="8" borderId="2" xfId="3" applyFont="1" applyFill="1" applyBorder="1" applyAlignment="1">
      <alignment horizontal="left"/>
    </xf>
    <xf numFmtId="0" fontId="10" fillId="8" borderId="6" xfId="3" applyFont="1" applyFill="1" applyBorder="1" applyAlignment="1">
      <alignment horizontal="left"/>
    </xf>
    <xf numFmtId="0" fontId="21" fillId="2" borderId="11" xfId="3" applyFont="1" applyFill="1" applyBorder="1" applyAlignment="1">
      <alignment horizontal="center" vertical="center" wrapText="1"/>
    </xf>
    <xf numFmtId="0" fontId="21" fillId="2" borderId="12" xfId="3" applyFont="1" applyFill="1" applyBorder="1" applyAlignment="1">
      <alignment horizontal="center" vertical="center" wrapText="1"/>
    </xf>
    <xf numFmtId="0" fontId="21" fillId="2" borderId="13" xfId="3" applyFont="1" applyFill="1" applyBorder="1" applyAlignment="1">
      <alignment horizontal="center" vertical="center" wrapText="1"/>
    </xf>
    <xf numFmtId="0" fontId="21" fillId="2" borderId="3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21" fillId="2" borderId="14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3" borderId="6" xfId="3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3" fillId="0" borderId="2" xfId="3" applyFont="1" applyBorder="1" applyAlignment="1">
      <alignment wrapText="1"/>
    </xf>
    <xf numFmtId="49" fontId="19" fillId="0" borderId="10" xfId="0" applyNumberFormat="1" applyFont="1" applyFill="1" applyBorder="1" applyAlignment="1">
      <alignment horizontal="left"/>
    </xf>
    <xf numFmtId="49" fontId="25" fillId="0" borderId="15" xfId="0" applyNumberFormat="1" applyFont="1" applyFill="1" applyBorder="1" applyAlignment="1">
      <alignment horizontal="left"/>
    </xf>
    <xf numFmtId="0" fontId="20" fillId="0" borderId="0" xfId="0" applyFont="1"/>
    <xf numFmtId="0" fontId="8" fillId="5" borderId="1" xfId="3" applyFont="1" applyFill="1" applyBorder="1" applyAlignment="1">
      <alignment horizontal="center" vertical="center"/>
    </xf>
    <xf numFmtId="0" fontId="8" fillId="5" borderId="20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/>
    </xf>
    <xf numFmtId="0" fontId="24" fillId="2" borderId="21" xfId="3" applyFont="1" applyFill="1" applyBorder="1" applyAlignment="1">
      <alignment horizontal="center" vertical="center"/>
    </xf>
  </cellXfs>
  <cellStyles count="6">
    <cellStyle name="Moneda" xfId="1" builtinId="4"/>
    <cellStyle name="Moneda 2" xfId="2"/>
    <cellStyle name="Normal" xfId="0" builtinId="0"/>
    <cellStyle name="Normal 2" xfId="3"/>
    <cellStyle name="Normal 3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http://www.google.com.mx/url?url=http://logonoid.com/firestone-logo/&amp;rct=j&amp;frm=1&amp;q=&amp;esrc=s&amp;sa=U&amp;ved=0ahUKEwjQiKSg7IHKAhXERyYKHZYnApUQwW4IFzAB&amp;usg=AFQjCNHUDoMxEJ6r50EMeK9xe7Ls48P-H" TargetMode="External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www.google.com.mx/url?url=https://commons.wikimedia.org/wiki/File:Bridgestone_logo.svg&amp;rct=j&amp;frm=1&amp;q=&amp;esrc=s&amp;sa=U&amp;ved=0ahUKEwjHp6Do7IHKAhVGOCYKHe9uBLgQwW4IFTAA&amp;usg=AFQjCNFrbxLHgaxtMxKOFIDscOKenNk2e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2647950</xdr:colOff>
      <xdr:row>5</xdr:row>
      <xdr:rowOff>171784</xdr:rowOff>
    </xdr:to>
    <xdr:pic>
      <xdr:nvPicPr>
        <xdr:cNvPr id="4" name="Picture 2" descr="superllant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4"/>
          <a:ext cx="2647950" cy="112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1876425</xdr:colOff>
      <xdr:row>2</xdr:row>
      <xdr:rowOff>198120</xdr:rowOff>
    </xdr:from>
    <xdr:to>
      <xdr:col>3</xdr:col>
      <xdr:colOff>1150620</xdr:colOff>
      <xdr:row>5</xdr:row>
      <xdr:rowOff>180975</xdr:rowOff>
    </xdr:to>
    <xdr:pic>
      <xdr:nvPicPr>
        <xdr:cNvPr id="5" name="Picture 3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33900" y="655320"/>
          <a:ext cx="2817495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38100</xdr:rowOff>
    </xdr:from>
    <xdr:to>
      <xdr:col>0</xdr:col>
      <xdr:colOff>2190751</xdr:colOff>
      <xdr:row>37</xdr:row>
      <xdr:rowOff>2168</xdr:rowOff>
    </xdr:to>
    <xdr:pic>
      <xdr:nvPicPr>
        <xdr:cNvPr id="7" name="6 Imagen" descr="Resultado de imagen para LOGO FIRESTONE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3725"/>
          <a:ext cx="2190751" cy="332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706579</xdr:colOff>
      <xdr:row>35</xdr:row>
      <xdr:rowOff>41909</xdr:rowOff>
    </xdr:from>
    <xdr:to>
      <xdr:col>4</xdr:col>
      <xdr:colOff>1451608</xdr:colOff>
      <xdr:row>36</xdr:row>
      <xdr:rowOff>76200</xdr:rowOff>
    </xdr:to>
    <xdr:pic>
      <xdr:nvPicPr>
        <xdr:cNvPr id="8" name="7 Imagen" descr="Resultado de imagen para LOGO BRIDGESTON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679" y="6153149"/>
          <a:ext cx="1983279" cy="217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114300</xdr:rowOff>
    </xdr:to>
    <xdr:sp macro="" textlink="">
      <xdr:nvSpPr>
        <xdr:cNvPr id="2052" name="AutoShape 4" descr="data:image/jpeg;base64,/9j/4AAQSkZJRgABAQAAAQABAAD/2wCEAAkGBxITEhMSExMWFRUXGBsaFxcYGBUYHhsXFRgWGhUYFxsaHSggGRolHhgbIjEiJSorLzEwGB8zODMsNygtLisBCgoKBQUFDgUFDisZExkrKysrKysrKysrKysrKysrKysrKysrKysrKysrKysrKysrKysrKysrKysrKysrKysrK//AABEIASIArgMBIgACEQEDEQH/xAAcAAABBAMBAAAAAAAAAAAAAAAAAwQFBwECBgj/xABFEAACAQIDBAcECAMGBgMBAAABAhEAAwQSIQUxQVEGEyJhcYGRBzKhsRQjQlJywdHwYoKiJDNDkrLxFWNzk8LhJTRTFv/EABQBAQAAAAAAAAAAAAAAAAAAAAD/xAAUEQEAAAAAAAAAAAAAAAAAAAAA/9oADAMBAAIRAxEAPwC8aKKKAooooCiiigKKKKAooooCiiigKKKKAooooCiiigKKKKAooooCiiigKKKKAooqB290twuFbq3fNdIkW0EtGmp4LvB1I7poJ6iqwX2u5jayYPs3ELgteAIUZIkC2RPb58KcbK9qlu91X1fVNd/u1brHLaA6ZEjiN5G+gseiuMxfSPHJDC3hykw3WNcssPwhgQxidCV3b+TXZHtBOLDph7Si8nvW77dUfRS7EH7wBG6g72iuHT2iol1bGJw72HMAPJNlmIJypddV14QQNSBUpiemuGs5fpGeyGIUMy5lLHcJTNE8MwFB0lFM8JtSzcAKXFM7hMH0MGnlAUUUUBRRRQFFFFAUUUUBRRRQFFFR23tqrhrJuNJ1AAHMmJ8AJJ7gaCC6edKDhlFq3o7gy8x1awxB1GrHKR3TPKadLljmJJIntEkkzvJJ1nQb6XxuIbEXGIMpnLA/eYntOeYJkjxnw1uWoEUDdbKiABuGUQQIXTQd2g9BSLYMKyFZIRSoSNQpy+uix51td0rAvRx3eo71NBL9EOkvUC2l+3ev3bjdgi6cysZOQ9ZcCADd8K6LpfsMY6yDiLlzCZGzIbhwxCmIEsjHTXdnGtV5eVSwuHgDMbiGiXA4HSCP1rqOhu0sTiUJuY24IMi2LeHMoT2JZkLGePHvoFtg7eO0BicAUtgWwyvdw7qqXLRJRiiNbfeNZB4yCKZWdqDZdy3glIxFi4x3mHtEsoIY+4w1mIXcTpW3tCwtx16yxhrgv2yCMSmVCEAOYKVfOx7svPzc7Kx9vFYRTmOLJVReRikhyAH0MZRMwfQ0Gm39n/RRevg9bh2gvYYwqg6ObYgrrMwQJ11pzs7b+LQW7mEdlsFZ6ttWEjQ21JyTOhBb03Hn+huLbDl8Hi7mUtHU23MrGoKox0gyAFnhzJrO0g+HxUq3V4V07eeWti5LDQT2d6aAjSeWgWh0d9pNpwq4grJMG4itCkaRdTVrZ5kx4Cu+BrzXtO4uEyvbEq7jMgBIJuaG4ja5ToNJIMjxru+gvS18Oxs3z9QT2NBNsk6nMGM29d0A8echbVFYBnUVmgKKKKAooooCiiigKqv2rbWuNdXBrGV1giBIAjOZj7YfJH8LGrL2ljFtWnuMyqFG9jAk6KD4kgedUNh3Be7iNTnZhbJ17BZiCO45iwHDOaDd7YtLkG/iajbk0picXBjexE/Pf6GmiYktcjhrp5D9RQam4eNJXlndTpGR9Bvkjxik7toigZW7kH9/uK1FtjdQZnVNWLKxUld2WQZJk/01jEDjWRdOWRqV1HfzHmP9NB29i31Vs9VncmDD3Xae8FyY8q4l1FnHtexdtVS6DlIhkV5WCWgawpkwDLcpNPdhbIthQzli+jGHcDtSdACBodPKtulrXLli4i2zEglpU6L2uyASd4A1jjQa9L8JdvoAFXq1OYFSWYgiGhcsbiToTMDyksHtC1ibByEMCuVlbUgxucfnUZ0fv2xh1NlVLBVDgQpLKIOYx4kVH7HuLZxN0XezcumQOEMc0A8ZJIB45eExQPOjhFtPozuTdUEshJjK0EBQdDHdzpvhLjB7tmMtoZTbVwQYjthDmBAB1G+IrfpDbXrcPdc5UQnOwmYlYUEa667uZpLbag2ZSWYANbYEsZldc3gT4xQXN7MOlIcLgrhAZEAsmdWRRqrSZLACZ4ieWth15k2NtG7YuJft3FFxVEOFUwSO2DOhG8bhXoro9tZMVh7WITc66jkw0dfIgigkaKKKAooooCiiig4X2tbRRcKMNrnxBKqAJBG5pO4GGLAcchqtNpXQgCLwEDy3muo9o20luY8Iob+zp2iwXKzt7hQgk6S4Mga8xXDY0y414HX0/WgaPqRrpAHpNbLfynd+fjTO7c1yrqTpHh+VSOA2K76swWaBK2Ad2kefx4U4wlyew2rQY8Fga9/HzrfH7FxGHGeMycx+dNVtgspG6Ru5EKY/fKgSxtqDTO00GpzG25E1A4hYNAqi3bjKiu9pbY95TBOdtB36T8KmLNwWVh7rNr7z9o+HZE8Kg2xfVgtzWI796/GlsJicSSOsW2BxgtPzImgZbHRHxd4glVMlVVmQmGEEgEcNSD96l+lxDi2sQQx7RBAAgaAka750+7TXpIoUpeTs3J3jjA3+I0HnUuVNy2Uu5TO+AR+Z1B40Dgsj2499Cu86yI399RPR22RaEuSZJyyCACBHeCTJpDoy75XB9wHszzMz+XnWL1spiU6v/EHaHCJ3/n5d9BvhRF28luOqADQdRmbLIXkNT6VcPsg6RNm+hOwyZSbIhRBBLOogSZktr901Tm1cyr1w7LKRI4MCQIPrU/0X2ycLiExK21ZlGivJEMNSsEQ0EgHv3UHpmiksLiFuIlxDKuoZTzVgCD6GlaAooooCsExrWaj9v4xbOGv3WGZVRiVByzpunhPOgorbGP66/fvhSvWXGIUnMQAYiY11BPnFQeNxEDTfS91oUeE+tRGIuydd3Hw40E30U2O+Iu5V0AGZ7hEhEmJP3mJ0VeJ5AEi4tkbHs2FEfVwJHYS5ecc3ZlIWd8KAB4Vy/RC2MNZK5e0AHvEg/wB62lu3HEIAwIn3lI/xKdWbxxN2GJIHa3g6g668T38dY0gUE/tTAYfEKUt3RbvMIUugCuT9i4qgK4O7SGEyDVUYjDZLly2U6t0bLctnUq0SNftKRqrcRrpurtekO1kTMkZjBBHCWBGU9wmTHHKv3q5LaO0OvQXGM38OoDtxu4TMJLHi9liGneVZuRNAyunQ1AYsa1O3NTH7/f6VB7SENQIhtJ5EH0pXE7TtIxVng+BO/wABTe1yraxh1CggamcxOpmgR2hhRcTMjEkarJJkedbbNxovIA85tx0MHTfpu0rfFO2Vgo1gxTPYF1QrAb5k+G4fKgyt1sPeyEzbfd3SfmD6inG1VZfrkMFRB/DP/umm0LsX0dx2QBHHcdfMT8qkNpAm0+XWRw5SCY56TQJXHF62CDBOscJB3HmJrbAYsupnRwYYd4rGzbqtbUKPd0I798+czTfZ0Z7wI7ZaSDwEmI9flQelPZntOzdwNtLTOxsgW3zgA5oDaQSMmsDXcI4V1dVH7DFu58SwH1JVQW/5ik5QBx7LMT/Lzq3KAooooCuU9qGKVNm4gMCesAtrBjtOeyfAEbuNdXXCe124hw1i0Scz4i2ViI7DAvm7gpO7jFBT+09NOWnpSHRrC9biUESqTcYcMtoZoP8ACWCqfxVtti5JJrqfZDsPr7l+4R2AFQnjDSzqOUkWz5GglkcllSHZQpuNcjstdaAhZjvhI3T2wfu6yrbRtWrNy5bTtkhSwXSYMd2mpjiTVhWcIgTqwoCRGUAARVUdLthC1jMkhVuCbbRuBgEfynf3a0CGzcAtyblwgsYyqdZzbiQfeJ7+BkzwQ6eYG1g7eFxSIvWi+FcKAoe21q6biRughcvg551NjCjOipCkHK7GRlADtdOu4hRo3CBXFdPtsjG3lWyZsWZCtwd2jO45qAAqn8R3MKBO7hgjlA2ZRGRtTmtlQ1lp4zbZCe8moXbK9oV1208Hlw2Auwe1h1tsSCO1YACtB17SnfyUVzG110BoIdDrSd83T2UIUAyTv38ADW3GlGcCSTAiaDSwrj32zHwA+VR9tJxJy6b59NfjFPkxCMYDAnkDTG9Nm6Lm9WmfPf8ArQPNsAdTrqZEHv4/Cad7KtkWkk6x8CTA9KRxuHF1DlOo1HjH79ax0fxOdDbPvJ8ju9N3pQIbLtnrb2XRdR8f962xqRfsld5kH8Om/wBTRbU4fEAH3Ln5n8j8DSu2bWUrfTUoYPeJ/WR591B1HQrGGxjsNdmPrFVvwXDkae6Gnyr0jXmfo7tG3ZvW77WVvqBmFtzlBJgqx0O7vBFekNn4oXbVu6N1xFceDqCPnQOKKKKAqt/bAVLYHtdsPcOX+Dqmlp7mCiP4qsiqr9sQAv4Zs4LdVd7HECUhvAyR5egVNi7gyyOMn1JNXj7Ntm/RNkrcj6y4jYhtN5dZtgjuQIPWqOfCm69qwDrddLYPfdZUBjxavTrYm0i3BIC2hDCNy5QQNd/Zj5UDbGbUZMGMQAJKW2iPv5J495qK9pmzuswZuqJbDsLgjeUGl1fArPpSFvpcGui29hfo5YICdToQAxU6ZRoY5eEV1uICOptsQRcUiJHaUjtRz0NBTnTPo2QOvts7WyQty1LMNYCMo5TAjvHfTvon0O929iViDKWtNOTP38QOHGux2QhNi2G1ZVyP3vaJR/6lNL3ruUEhS2oELlmToB2iBPdNBA9PcNmwZaP7t0YeZyHyhz6VUDXxcSR+9Afzq8NsL1uFvqAQTbcAGPeggbiRvHCqJwfusBwj4Sv/AI0DFhrWblpWKhhI1+FZvDWsXWgAgTru8qDCWVXcoHgBTDasG5bQ6KYk+Jg05s3LxIm1pzLAfA61jbdodXJ3giPPeP3yoJa/2bbEDcpjyGlMuiNtStwjfInw1j8/Sn2xMzWULDeN/gYHwqL2MCuNZLfu9oMOAAE/BtBQb7Sg4y0r6KMsTxJJPzEeVO+k5K2W0OpAPcN+vpHnWOmNlRbR9zBoXwOp+U1Km0bmHBujRrYLc9Vkk8jxoG+ycFmFm3bGZmCKu7UtAGu4A869IdGMFcs4SxZuxntoFOUyOzoIPhFeYujNxmsCRMMRJ5aHTnvq+PZDeJwTqfsXmA8CqN8yaDuKKKKAqnvbRZIxVq5oQ2GdQAdZW4C08gc4g9x5VcNUt7Z8Oy4xbhXsvhsqmRqUc5xzEZ1/zeNByXQmz1m1MEp1HW5v+yj3AfVAauXbmHCLfcuSLz2zl4Dq0AjfrqM3DcKqT2aKDtSwfureI/7Tr/5Vbm3SWyIOJn00/OggL1jqm7W7Kdf42tnL/VArodgI90YN+GH61LkmNCgFvTjoV+NQdy8buFw987ri2Xn8SKR8qluhu2Fu3sXZEzaFo+ObrJj0FA8ZsgxIWJS4+Wd2a4q3RPi12oXBO73sNbY9prsxzFtHdmPmE9DzqdxNsG7iEO5gjH+ZCkjv+rHpUfhtmC3icNfnS0HBADGc6kA8TvjQ8zvoGew9pWbrhFfM5Qlh2zA0zb9B2iN1UvatFHuId4LA+IYk/wCqrj6D9HXw1vNeIN5wAwBkIo+zPEk6k7tBG6TUmP8A/vYlYiHufNPzmgir2+s8B4itsTvNaOOyfKgcrUd0gtMbYPBTr56A/vnSlvZjTJvP/LI+ZNOtp3AtlyddI14k6Cgkdl3g1u2yboAjlGhHwqH6NfVYy5bue8wIB75DD1A+VPOi2DK2VYk9olgOEHQT4xPmKZ316/aCKumQrJ/6faP6elA66c4dilu4NVUkEfiiD8I86msV/aMMerMdZb03cR7p5cV9aZ9LsQEw7A73IUfMn0HypbYeH6rC2i5IhCxkwArEvu7hxPfQRvRl82HyDssjMG5gkkgx5x/Kavz2c7Rwty1cTDWDZyFc4JzZiwMHNMn3TvivP/RoG59IvSQr3NBu5sf9Qq7fZJsu9aW+9y2VS6to22MdoDrDIEzEMPWgsKiiigKpb202n+moSDkbDwszlJFxs4HCdUnxXuq6apv22XG+lYcEnILDFRwzG52yO+AnoKDl/Zk0bSt/9O7/AKatXZ1whLYuqc+u8yRDvGvHQqap7oNey7Sw2ujG6D52bpHxAq2ce5Btv91tfCQf/GgYYbEj/hWESN1rDgd0Iv8AtUb0Ix5tYjajxmItW2AOg7GfSeRLDXuoxz5MJkX/AAnFuO6ziOrYeikeVNugFkXcVjw4JV7FtWAJWQ7ON4II0Q7qCwOszYm6R/8AjYPq+K/SnBphhnnE39NBZw4/rxR/MU/NACqG20sbRxfLrLuni01fQqhdu67QxR/5jj5UELid5oG41nFbzWF900G67QtTBcDx0+dZ2nhessnLr9pddDA9NQTW1nBWt5toT3qD8622tiglhsuh90d0zr5AH4UC/RbEi5YUEiVOTlMCVjy+RqOxH9lx6v8AZuHXwfRvQ61KdF8MtrDq0Sz9onx90eAHzNRg/tG0QG922dAeIt6+ctr4UEv0rwnWWHPFO2P5ZzfCfSs7DxYvYa2rwSFKkGDIXsyfER8aS6ZYorYyj7bBSe7Un1iKcbKQWsLbCjOcmeB9pmGb56elBFdHrgtNiLBMhGleJM6HTedAu6rr9lG0rtw3rT3GZLaJkUmcolhA7oAEd1Ut0QXMl66dXd+16T82PpV4+y7C4YI1y1dZrzInXW2EBDqYGmusiZI0oO8ooooCql9uV98+Dtz2Ct1oge8uQTO/c3xq2qrT243CLGFGVSDdPaI7QIQwAeAM6/hFBUew8R1eMwrnheQHwuMEJ9GNXL1wLFDuGX1fNHhqAB+KqJxpMSujDUHkRqD61dmGvpetrdXQXURpG+CMyGeYzacqBLbeE+rvAD3gzD8Ty7E/zljWnQrC9WL1xhDOyprxFoMwj/uN6Vn6FeWQxzq4IzAzB/i4qe490TTsWmAsDfkMs2g/w2UnfOpMaczQSeAuqty+7EalEUczbtPcIHfBY+VQu1uklxMVgbQ0S7eXrPwl1QKDy7UnwqZt7KF5LbFiuW476d6tb/IHwJFcj0w2TeyC8qsz4Zi2gkwCG0A3+6pHdPOKDrNl7az4vF4NwBcsPKx9qy0FTHNQ6g/iU8TVMbUecfizw6258xVr4rZx/wCOfSEB6u7gusLgaE9m3BPOBbI8O6qhu3M+Jv3BqGdiD4laBlid5rH2TReOpoJ09PnQJ2MfdBy9Qzd4n9I+NSWNshrD5hl7M6x2SBI9DW2F3Ux6RXH6ggbiRmg8O/zigc9DcQxs5SpIDkBtNBGaNTrqeHMUy2scmPtNb1YlZA7yVI81qV2Oo6i1k3ZQfM+95zNRWxB/8hc6z3+3l/FpH9E0E10mZDhrubkI/FIy/H86R6MXH+j25Gnagk6+8csD7sT/ALU06ao3VIR7ofUd5Xsk/H1qT6rrMOotHKGtwvdKwPOgiujZJuYlrcBC+hO7e24cdDzHCrl9kK9vFNwi2J87mlVB0QZTh2XcQzA8DqBr48PKr49me1r1+w63MpFoqiECCREnNGhO7UAUHY0UUUBXC+2VR/w4koGIu24Y70ltWXvI7Pg5ruq5v2jWEfZuLDoXAtlgASsMkMjSPukAxxiONB5vxA31Yvs52iHwqodTZbKfwE5kMcoJX+Sq9ujSpPoRj+pxMEwrqVPiO0pPhDR+I86CzLNxkw8sYZbRJkgwyoTqZg6jnS9y+QsjfwHNjoo8yQPOki9a7KbrcUFHuWIZ++6RNpP5Qc5H4KDs8NbyIqAzlULPPKAJ+FZZQf38PDuqFw/SFGaAjgTGYgcTAYiZCzx7xoKmEedRQN9o3hZs3LnBELaknRATA5CAdBXnvCCC/n/qb8gKuz2gY3q8Fc1gvCD+YjOP8mf0qmwgAYjjJ86COub6xcWVjnWGNZvvlWTwoDC7Nu7xiCo5ZQfmYpxt68qWWB1LdkDv5+W/0rOB2jaYBQ4k6QdDPLWmfSfDQiuPsmIOu/dv7x8aCd6M7NZLCZ2gkFssbsxkSTxjlG+ojAgYjHm4mlu3qW5hRlH+Y/AVP4W+t5FM71DROozgxPx9Kguhr5L2Isd3DnbYqR4dr4UDrpjigLa2FEvcYadykR5kwPWnpK4TDyTmZEA7i2sAAaAZjv3xvqI6ZJkexeHvAn+khl+NSu31VsPeLCAFMSI1EFYnvgUDbo/hclgXHlmuN1h3mMxGUwOO4z391X/7PtlrYw0rdS8LjZ8yTA7Krl11kFTvAOsRpVDdH7j/AEe0GH2d500k5YHh4Vfvs+sZMBY/iDN/ndiPgRQdFRRRQFN9o4RL1q5ZcEpcRkYAwSrgggHgYNOKKDyTi7naOUELOgOpA4AniRWLTlWVxvBBHiDIFTntCwKWcfibdsMFV5hiCZcBzEAQstoOUVBJqKCwdj7YvWiFt5LimCouAnsuuZMrDUMSQDvALbt9duuXFWjcsZReUgoTCkXE1CXCAYDSVJE6OSJqtOi5DoUgl0BgcTaJzNlHFlYk+BHI122x26t2ulspOlwEwD3qN2pObTmwgDeDUkszuishMh0ac1toUPbIH3TrpMq6kaEGn3Q3HsL16wwIVgbycg8qMQARpqzq8c3Y/aqW2rgXb+0WADdAh0JgXkEwpP2bgk5X4SQdDow2ZcsqrYhWGispBGXJlMv1gJJDLBme+N4oOf8AaptKXs4cH3QbjDvJKW/MReHmPPgbuixTjpFtfrL73mnttIHFUUBbY8cqie+TxpncvBlBXUHy3UDTjSjcK0Ua1pirbMewYYRHf3GgkLGHtpqEUHmFE/KajdrOb9+3Y1VZ1PPSSR4DQd9P8CL0/WG3EfZzTPfOlR+0DnxVpberJGY8BBnXwE+sUE/j8V1FlurUDKsLA0HAenfTTobhwto3d73CZPIKd3mdT5VvtrEBLD54lgQAJ3n3Y8N891adFrLJYltzHMByUgCfOJoG7N120Qtz3bY7C8CVAYfGW/lit+mN5otBv7ov24mTEb/LN6Ckdnjr8W99dETQN945Soj5+Ec6W2m4v37eHB7Ns57h49ncB39r+ruoOgt3Cj27lsgG2QQIVlMbgVI1HdXoqzOVcwAMCQN0xrHdVFdBcDav41LVwsmudezmFxk7RQtMjsg6kHcRppN8UBRRRQFFFFBR/t12ciYm1eUMGuoS5kZSbeVVyjeCBv8AFe+qyBiPD869Ae2bZiXMAbxUl7LLlIPui4yq8jiIjTnB4V5+ymT3bh3zuoJXo9jnt3VKtldGzI3ePn+k1eewtp4PGWhmS2LgAD2mGmm4r/DyI3DTcIrzwDEEaHga6DZu2lgZiVbmJ9dNQfD4UF3i6qaJnMc8p08V3jyqu+l+3kuZlswFY9u4sfWFNwVvtIu/MN7QBoGB57G7ZVlyNdu3QRGRrt1lI/iVmg+YNRWOxjEEt7xkDuVQTpyAE+ZoIzaTZhmHM+nZA/M+dOVTKqryHx3mmeHGbIvfJ8F/U1IXdaBO2tNvpqo/b0B1DakeGlPNyk93zrXCKrDNoRw/OgcWb6uJVpHdUXsFxbvXkbf94/wtxPfIPlTraGIZLbMo1GgPKdJrGwcOFthx2mfUnzOnznvoEOllvRDPEjXnE/rU89wPbk6Bk14QCvHlE1zoPXYrLc3JMLwOU8fHf5U56S4hhaABgMYPoTHh+lBt0Rci04jQvp/lE/IVvg1Bxl24nuhcpPDOcoIHPd8KXvKFsFbZywhjgZiZPfx86b9HxFhQRoSx8iTqaC3/AGS7Gc3Di2A6vIy22le05aHIAMiMpGvOrTrkPZbss2MAhIg3WNzLugNAWBwlVB866+gKKKKAooooG20sEl+1cs3FzJcUqyyRIYQdRqPEaivKOMtNadlYQ6Eqw5Osqw8j8q9b1Q/to2L1eM61UCpfTMCqwOsUw+aN7GVMnU5jyoK5QQoJ1BO7jrMH4Urbtg6gzTVzuHGde6NKyWBZjuA/f/ugeZgupPfTa5iCWDHiDpyGoj986SzDKdNSd9bWrWdgo3AankKB1sy1ALHedB4f7/KncVsywNPCi2utAnfMADnr6U3TAgEkO6zrCtA9K3xaC5IB3EQeWX9/GhMw95gR4R8ZoG+1cSTFlBLPp3AGnVoDD2tSSFHqWPDzNRsm7eVk91N7c9Zgc/8A3Tja2J7PVDtO+gA7+NAbIsl3OIbeScoH+Un8vWsXm6+/1R0RJJHFiIB8N/pNLWSMPZGYzHLmTuFI7Pt+9eb3n3AcB+xQb7YusWtWh7jntRvIBEjuEa11HQ/AvexmFt2iVIuKQRHZW2czNG4wFMA6HQca5HZ9zrCbrcDCDkOJHf31ffsX2ObeFbEuBN5ptnKM3VrpOaJysQSBugA8aCxaKKKAooooCiik7rRQbFq5n2h7DONwT2rf96pFy0CYBdQRlPDVWYa6AkHhT7GY7LUTd26BxoPPV7C5tQRmHoajnVlJBBBru+nWCS3f661OS8xJGkLcPvKvIGM3+bgKgVaghLOHdtADHM6CpnC4cIsDed55mty9bLQYy1pfuBFJOn5czS5IAk1HYi9mYg7iNPDcf330CZtsGLKQJAmQTu86SxeICL2tSeA4+FbiRpm0HhUc7dcwI0VDvO87tw8qB1spGtoS8CTPgIpG39beF1dFWNeccqMbiZ+rGpbTuE0Eixb07Rn4n8qBTHX+sbqR4seUa6czWuKulclpOOk8QBv86TQBRnJm4w5egAqY6HdG8RjcQtlFJYwblyMwtIftNqBzhZkxpQTfs96J3cZftrbVksW3BuXI0GWGygnQudNNYzSRG/0qBUL0R6NWdn4dbFrXXM7ne7mJY8t0AcAAKm6AooooCiiigKSurpStYIoOZ2xhyQa4XayMpNWrirEiuV21sqZ0oKvx98lWVtx0NcfiXNpsp1BmDz4+tWFtjZTCdK5DaOCOoIkUEUMcKwdoAUzxGzmHu+h/WmjYW5QP7+0c2h3RTdsXMTvpocM/Ktfo70Ct3FEwF8zQLoQQu/5mklwreFbrhfGgEvBe02rfLwpzgMPdutKIbrcABIXxb3VPjWcPYAPuz46/Ouh2dinEAUEt0a9nBusLmLurbH3bZDPHETGVfHteAq8OjljD4WytjDoEtrwkkknUlmOrHvNVRsjE3DG+u12TcfSg723fBpYGobBE1KW6BaisCs0BRRRQFFFFBgim97DA05ooOfx2w1bhXO43okp4VYJFJtaFBVWI6EA8KY3egY5VcBw4rX6KOVBTD9AO6kz0APKrr+iDlWPog5UFKf8A8AeVbL0B7qun6GOVY+iDlQU9b6B91SOE6GAcKtH6IOVAwooOO2d0bVeFdHg9mKvCpFbApVVoE7dgClgKzRQFFFFAUUUUBRRRQFFFFAUUUUBRRRQFFFFAUUUUBWKKKDNFFFAUUUUBRRRQFFFFB//Z"/>
        <xdr:cNvSpPr>
          <a:spLocks noChangeAspect="1" noChangeArrowheads="1"/>
        </xdr:cNvSpPr>
      </xdr:nvSpPr>
      <xdr:spPr bwMode="auto">
        <a:xfrm>
          <a:off x="8791575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114300</xdr:rowOff>
    </xdr:to>
    <xdr:sp macro="" textlink="">
      <xdr:nvSpPr>
        <xdr:cNvPr id="2053" name="AutoShape 5" descr="data:image/jpeg;base64,/9j/4AAQSkZJRgABAQAAAQABAAD/2wCEAAkGBxITEhMSExMWFRUXGBsaFxcYGBUYHhsXFRgWGhUYFxsaHSggGRolHhgbIjEiJSorLzEwGB8zODMsNygtLisBCgoKBQUFDgUFDisZExkrKysrKysrKysrKysrKysrKysrKysrKysrKysrKysrKysrKysrKysrKysrKysrKysrK//AABEIASIArgMBIgACEQEDEQH/xAAcAAABBAMBAAAAAAAAAAAAAAAAAwQFBwECBgj/xABFEAACAQIDBAcECAMGBgMBAAABAhEAAwQSIQUxQVEGEyJhcYGRBzKhsRQjQlJywdHwYoKiJDNDkrLxFWNzk8LhJTRTFv/EABQBAQAAAAAAAAAAAAAAAAAAAAD/xAAUEQEAAAAAAAAAAAAAAAAAAAAA/9oADAMBAAIRAxEAPwC8aKKKAooooCiiigKKKKAooooCiiigKKKKAooooCiiigKKKKAooooCiiigKKKKAooqB290twuFbq3fNdIkW0EtGmp4LvB1I7poJ6iqwX2u5jayYPs3ELgteAIUZIkC2RPb58KcbK9qlu91X1fVNd/u1brHLaA6ZEjiN5G+gseiuMxfSPHJDC3hykw3WNcssPwhgQxidCV3b+TXZHtBOLDph7Si8nvW77dUfRS7EH7wBG6g72iuHT2iol1bGJw72HMAPJNlmIJypddV14QQNSBUpiemuGs5fpGeyGIUMy5lLHcJTNE8MwFB0lFM8JtSzcAKXFM7hMH0MGnlAUUUUBRRRQFFFFAUUUUBRRRQFFFR23tqrhrJuNJ1AAHMmJ8AJJ7gaCC6edKDhlFq3o7gy8x1awxB1GrHKR3TPKadLljmJJIntEkkzvJJ1nQb6XxuIbEXGIMpnLA/eYntOeYJkjxnw1uWoEUDdbKiABuGUQQIXTQd2g9BSLYMKyFZIRSoSNQpy+uix51td0rAvRx3eo71NBL9EOkvUC2l+3ev3bjdgi6cysZOQ9ZcCADd8K6LpfsMY6yDiLlzCZGzIbhwxCmIEsjHTXdnGtV5eVSwuHgDMbiGiXA4HSCP1rqOhu0sTiUJuY24IMi2LeHMoT2JZkLGePHvoFtg7eO0BicAUtgWwyvdw7qqXLRJRiiNbfeNZB4yCKZWdqDZdy3glIxFi4x3mHtEsoIY+4w1mIXcTpW3tCwtx16yxhrgv2yCMSmVCEAOYKVfOx7svPzc7Kx9vFYRTmOLJVReRikhyAH0MZRMwfQ0Gm39n/RRevg9bh2gvYYwqg6ObYgrrMwQJ11pzs7b+LQW7mEdlsFZ6ttWEjQ21JyTOhBb03Hn+huLbDl8Hi7mUtHU23MrGoKox0gyAFnhzJrO0g+HxUq3V4V07eeWti5LDQT2d6aAjSeWgWh0d9pNpwq4grJMG4itCkaRdTVrZ5kx4Cu+BrzXtO4uEyvbEq7jMgBIJuaG4ja5ToNJIMjxru+gvS18Oxs3z9QT2NBNsk6nMGM29d0A8echbVFYBnUVmgKKKKAooooCiiigKqv2rbWuNdXBrGV1giBIAjOZj7YfJH8LGrL2ljFtWnuMyqFG9jAk6KD4kgedUNh3Be7iNTnZhbJ17BZiCO45iwHDOaDd7YtLkG/iajbk0picXBjexE/Pf6GmiYktcjhrp5D9RQam4eNJXlndTpGR9Bvkjxik7toigZW7kH9/uK1FtjdQZnVNWLKxUld2WQZJk/01jEDjWRdOWRqV1HfzHmP9NB29i31Vs9VncmDD3Xae8FyY8q4l1FnHtexdtVS6DlIhkV5WCWgawpkwDLcpNPdhbIthQzli+jGHcDtSdACBodPKtulrXLli4i2zEglpU6L2uyASd4A1jjQa9L8JdvoAFXq1OYFSWYgiGhcsbiToTMDyksHtC1ibByEMCuVlbUgxucfnUZ0fv2xh1NlVLBVDgQpLKIOYx4kVH7HuLZxN0XezcumQOEMc0A8ZJIB45eExQPOjhFtPozuTdUEshJjK0EBQdDHdzpvhLjB7tmMtoZTbVwQYjthDmBAB1G+IrfpDbXrcPdc5UQnOwmYlYUEa667uZpLbag2ZSWYANbYEsZldc3gT4xQXN7MOlIcLgrhAZEAsmdWRRqrSZLACZ4ieWth15k2NtG7YuJft3FFxVEOFUwSO2DOhG8bhXoro9tZMVh7WITc66jkw0dfIgigkaKKKAooooCiiig4X2tbRRcKMNrnxBKqAJBG5pO4GGLAcchqtNpXQgCLwEDy3muo9o20luY8Iob+zp2iwXKzt7hQgk6S4Mga8xXDY0y414HX0/WgaPqRrpAHpNbLfynd+fjTO7c1yrqTpHh+VSOA2K76swWaBK2Ad2kefx4U4wlyew2rQY8Fga9/HzrfH7FxGHGeMycx+dNVtgspG6Ru5EKY/fKgSxtqDTO00GpzG25E1A4hYNAqi3bjKiu9pbY95TBOdtB36T8KmLNwWVh7rNr7z9o+HZE8Kg2xfVgtzWI796/GlsJicSSOsW2BxgtPzImgZbHRHxd4glVMlVVmQmGEEgEcNSD96l+lxDi2sQQx7RBAAgaAka750+7TXpIoUpeTs3J3jjA3+I0HnUuVNy2Uu5TO+AR+Z1B40Dgsj2499Cu86yI399RPR22RaEuSZJyyCACBHeCTJpDoy75XB9wHszzMz+XnWL1spiU6v/EHaHCJ3/n5d9BvhRF28luOqADQdRmbLIXkNT6VcPsg6RNm+hOwyZSbIhRBBLOogSZktr901Tm1cyr1w7LKRI4MCQIPrU/0X2ycLiExK21ZlGivJEMNSsEQ0EgHv3UHpmiksLiFuIlxDKuoZTzVgCD6GlaAooooCsExrWaj9v4xbOGv3WGZVRiVByzpunhPOgorbGP66/fvhSvWXGIUnMQAYiY11BPnFQeNxEDTfS91oUeE+tRGIuydd3Hw40E30U2O+Iu5V0AGZ7hEhEmJP3mJ0VeJ5AEi4tkbHs2FEfVwJHYS5ecc3ZlIWd8KAB4Vy/RC2MNZK5e0AHvEg/wB62lu3HEIAwIn3lI/xKdWbxxN2GJIHa3g6g668T38dY0gUE/tTAYfEKUt3RbvMIUugCuT9i4qgK4O7SGEyDVUYjDZLly2U6t0bLctnUq0SNftKRqrcRrpurtekO1kTMkZjBBHCWBGU9wmTHHKv3q5LaO0OvQXGM38OoDtxu4TMJLHi9liGneVZuRNAyunQ1AYsa1O3NTH7/f6VB7SENQIhtJ5EH0pXE7TtIxVng+BO/wABTe1yraxh1CggamcxOpmgR2hhRcTMjEkarJJkedbbNxovIA85tx0MHTfpu0rfFO2Vgo1gxTPYF1QrAb5k+G4fKgyt1sPeyEzbfd3SfmD6inG1VZfrkMFRB/DP/umm0LsX0dx2QBHHcdfMT8qkNpAm0+XWRw5SCY56TQJXHF62CDBOscJB3HmJrbAYsupnRwYYd4rGzbqtbUKPd0I798+czTfZ0Z7wI7ZaSDwEmI9flQelPZntOzdwNtLTOxsgW3zgA5oDaQSMmsDXcI4V1dVH7DFu58SwH1JVQW/5ik5QBx7LMT/Lzq3KAooooCuU9qGKVNm4gMCesAtrBjtOeyfAEbuNdXXCe124hw1i0Scz4i2ViI7DAvm7gpO7jFBT+09NOWnpSHRrC9biUESqTcYcMtoZoP8ACWCqfxVtti5JJrqfZDsPr7l+4R2AFQnjDSzqOUkWz5GglkcllSHZQpuNcjstdaAhZjvhI3T2wfu6yrbRtWrNy5bTtkhSwXSYMd2mpjiTVhWcIgTqwoCRGUAARVUdLthC1jMkhVuCbbRuBgEfynf3a0CGzcAtyblwgsYyqdZzbiQfeJ7+BkzwQ6eYG1g7eFxSIvWi+FcKAoe21q6biRughcvg551NjCjOipCkHK7GRlADtdOu4hRo3CBXFdPtsjG3lWyZsWZCtwd2jO45qAAqn8R3MKBO7hgjlA2ZRGRtTmtlQ1lp4zbZCe8moXbK9oV1208Hlw2Auwe1h1tsSCO1YACtB17SnfyUVzG110BoIdDrSd83T2UIUAyTv38ADW3GlGcCSTAiaDSwrj32zHwA+VR9tJxJy6b59NfjFPkxCMYDAnkDTG9Nm6Lm9WmfPf8ArQPNsAdTrqZEHv4/Cad7KtkWkk6x8CTA9KRxuHF1DlOo1HjH79ax0fxOdDbPvJ8ju9N3pQIbLtnrb2XRdR8f962xqRfsld5kH8Om/wBTRbU4fEAH3Ln5n8j8DSu2bWUrfTUoYPeJ/WR591B1HQrGGxjsNdmPrFVvwXDkae6Gnyr0jXmfo7tG3ZvW77WVvqBmFtzlBJgqx0O7vBFekNn4oXbVu6N1xFceDqCPnQOKKKKAqt/bAVLYHtdsPcOX+Dqmlp7mCiP4qsiqr9sQAv4Zs4LdVd7HECUhvAyR5egVNi7gyyOMn1JNXj7Ntm/RNkrcj6y4jYhtN5dZtgjuQIPWqOfCm69qwDrddLYPfdZUBjxavTrYm0i3BIC2hDCNy5QQNd/Zj5UDbGbUZMGMQAJKW2iPv5J495qK9pmzuswZuqJbDsLgjeUGl1fArPpSFvpcGui29hfo5YICdToQAxU6ZRoY5eEV1uICOptsQRcUiJHaUjtRz0NBTnTPo2QOvts7WyQty1LMNYCMo5TAjvHfTvon0O929iViDKWtNOTP38QOHGux2QhNi2G1ZVyP3vaJR/6lNL3ruUEhS2oELlmToB2iBPdNBA9PcNmwZaP7t0YeZyHyhz6VUDXxcSR+9Afzq8NsL1uFvqAQTbcAGPeggbiRvHCqJwfusBwj4Sv/AI0DFhrWblpWKhhI1+FZvDWsXWgAgTru8qDCWVXcoHgBTDasG5bQ6KYk+Jg05s3LxIm1pzLAfA61jbdodXJ3giPPeP3yoJa/2bbEDcpjyGlMuiNtStwjfInw1j8/Sn2xMzWULDeN/gYHwqL2MCuNZLfu9oMOAAE/BtBQb7Sg4y0r6KMsTxJJPzEeVO+k5K2W0OpAPcN+vpHnWOmNlRbR9zBoXwOp+U1Km0bmHBujRrYLc9Vkk8jxoG+ycFmFm3bGZmCKu7UtAGu4A869IdGMFcs4SxZuxntoFOUyOzoIPhFeYujNxmsCRMMRJ5aHTnvq+PZDeJwTqfsXmA8CqN8yaDuKKKKAqnvbRZIxVq5oQ2GdQAdZW4C08gc4g9x5VcNUt7Z8Oy4xbhXsvhsqmRqUc5xzEZ1/zeNByXQmz1m1MEp1HW5v+yj3AfVAauXbmHCLfcuSLz2zl4Dq0AjfrqM3DcKqT2aKDtSwfureI/7Tr/5Vbm3SWyIOJn00/OggL1jqm7W7Kdf42tnL/VArodgI90YN+GH61LkmNCgFvTjoV+NQdy8buFw987ri2Xn8SKR8qluhu2Fu3sXZEzaFo+ObrJj0FA8ZsgxIWJS4+Wd2a4q3RPi12oXBO73sNbY9prsxzFtHdmPmE9DzqdxNsG7iEO5gjH+ZCkjv+rHpUfhtmC3icNfnS0HBADGc6kA8TvjQ8zvoGew9pWbrhFfM5Qlh2zA0zb9B2iN1UvatFHuId4LA+IYk/wCqrj6D9HXw1vNeIN5wAwBkIo+zPEk6k7tBG6TUmP8A/vYlYiHufNPzmgir2+s8B4itsTvNaOOyfKgcrUd0gtMbYPBTr56A/vnSlvZjTJvP/LI+ZNOtp3AtlyddI14k6Cgkdl3g1u2yboAjlGhHwqH6NfVYy5bue8wIB75DD1A+VPOi2DK2VYk9olgOEHQT4xPmKZ316/aCKumQrJ/6faP6elA66c4dilu4NVUkEfiiD8I86msV/aMMerMdZb03cR7p5cV9aZ9LsQEw7A73IUfMn0HypbYeH6rC2i5IhCxkwArEvu7hxPfQRvRl82HyDssjMG5gkkgx5x/Kavz2c7Rwty1cTDWDZyFc4JzZiwMHNMn3TvivP/RoG59IvSQr3NBu5sf9Qq7fZJsu9aW+9y2VS6to22MdoDrDIEzEMPWgsKiiigKpb202n+moSDkbDwszlJFxs4HCdUnxXuq6apv22XG+lYcEnILDFRwzG52yO+AnoKDl/Zk0bSt/9O7/AKatXZ1whLYuqc+u8yRDvGvHQqap7oNey7Sw2ujG6D52bpHxAq2ce5Btv91tfCQf/GgYYbEj/hWESN1rDgd0Iv8AtUb0Ix5tYjajxmItW2AOg7GfSeRLDXuoxz5MJkX/AAnFuO6ziOrYeikeVNugFkXcVjw4JV7FtWAJWQ7ON4II0Q7qCwOszYm6R/8AjYPq+K/SnBphhnnE39NBZw4/rxR/MU/NACqG20sbRxfLrLuni01fQqhdu67QxR/5jj5UELid5oG41nFbzWF900G67QtTBcDx0+dZ2nhessnLr9pddDA9NQTW1nBWt5toT3qD8622tiglhsuh90d0zr5AH4UC/RbEi5YUEiVOTlMCVjy+RqOxH9lx6v8AZuHXwfRvQ61KdF8MtrDq0Sz9onx90eAHzNRg/tG0QG922dAeIt6+ctr4UEv0rwnWWHPFO2P5ZzfCfSs7DxYvYa2rwSFKkGDIXsyfER8aS6ZYorYyj7bBSe7Un1iKcbKQWsLbCjOcmeB9pmGb56elBFdHrgtNiLBMhGleJM6HTedAu6rr9lG0rtw3rT3GZLaJkUmcolhA7oAEd1Ut0QXMl66dXd+16T82PpV4+y7C4YI1y1dZrzInXW2EBDqYGmusiZI0oO8ooooCql9uV98+Dtz2Ct1oge8uQTO/c3xq2qrT243CLGFGVSDdPaI7QIQwAeAM6/hFBUew8R1eMwrnheQHwuMEJ9GNXL1wLFDuGX1fNHhqAB+KqJxpMSujDUHkRqD61dmGvpetrdXQXURpG+CMyGeYzacqBLbeE+rvAD3gzD8Ty7E/zljWnQrC9WL1xhDOyprxFoMwj/uN6Vn6FeWQxzq4IzAzB/i4qe490TTsWmAsDfkMs2g/w2UnfOpMaczQSeAuqty+7EalEUczbtPcIHfBY+VQu1uklxMVgbQ0S7eXrPwl1QKDy7UnwqZt7KF5LbFiuW476d6tb/IHwJFcj0w2TeyC8qsz4Zi2gkwCG0A3+6pHdPOKDrNl7az4vF4NwBcsPKx9qy0FTHNQ6g/iU8TVMbUecfizw6258xVr4rZx/wCOfSEB6u7gusLgaE9m3BPOBbI8O6qhu3M+Jv3BqGdiD4laBlid5rH2TReOpoJ09PnQJ2MfdBy9Qzd4n9I+NSWNshrD5hl7M6x2SBI9DW2F3Ux6RXH6ggbiRmg8O/zigc9DcQxs5SpIDkBtNBGaNTrqeHMUy2scmPtNb1YlZA7yVI81qV2Oo6i1k3ZQfM+95zNRWxB/8hc6z3+3l/FpH9E0E10mZDhrubkI/FIy/H86R6MXH+j25Gnagk6+8csD7sT/ALU06ao3VIR7ofUd5Xsk/H1qT6rrMOotHKGtwvdKwPOgiujZJuYlrcBC+hO7e24cdDzHCrl9kK9vFNwi2J87mlVB0QZTh2XcQzA8DqBr48PKr49me1r1+w63MpFoqiECCREnNGhO7UAUHY0UUUBXC+2VR/w4koGIu24Y70ltWXvI7Pg5ruq5v2jWEfZuLDoXAtlgASsMkMjSPukAxxiONB5vxA31Yvs52iHwqodTZbKfwE5kMcoJX+Sq9ujSpPoRj+pxMEwrqVPiO0pPhDR+I86CzLNxkw8sYZbRJkgwyoTqZg6jnS9y+QsjfwHNjoo8yQPOki9a7KbrcUFHuWIZ++6RNpP5Qc5H4KDs8NbyIqAzlULPPKAJ+FZZQf38PDuqFw/SFGaAjgTGYgcTAYiZCzx7xoKmEedRQN9o3hZs3LnBELaknRATA5CAdBXnvCCC/n/qb8gKuz2gY3q8Fc1gvCD+YjOP8mf0qmwgAYjjJ86COub6xcWVjnWGNZvvlWTwoDC7Nu7xiCo5ZQfmYpxt68qWWB1LdkDv5+W/0rOB2jaYBQ4k6QdDPLWmfSfDQiuPsmIOu/dv7x8aCd6M7NZLCZ2gkFssbsxkSTxjlG+ojAgYjHm4mlu3qW5hRlH+Y/AVP4W+t5FM71DROozgxPx9Kguhr5L2Isd3DnbYqR4dr4UDrpjigLa2FEvcYadykR5kwPWnpK4TDyTmZEA7i2sAAaAZjv3xvqI6ZJkexeHvAn+khl+NSu31VsPeLCAFMSI1EFYnvgUDbo/hclgXHlmuN1h3mMxGUwOO4z391X/7PtlrYw0rdS8LjZ8yTA7Krl11kFTvAOsRpVDdH7j/AEe0GH2d500k5YHh4Vfvs+sZMBY/iDN/ndiPgRQdFRRRQFN9o4RL1q5ZcEpcRkYAwSrgggHgYNOKKDyTi7naOUELOgOpA4AniRWLTlWVxvBBHiDIFTntCwKWcfibdsMFV5hiCZcBzEAQstoOUVBJqKCwdj7YvWiFt5LimCouAnsuuZMrDUMSQDvALbt9duuXFWjcsZReUgoTCkXE1CXCAYDSVJE6OSJqtOi5DoUgl0BgcTaJzNlHFlYk+BHI122x26t2ulspOlwEwD3qN2pObTmwgDeDUkszuishMh0ac1toUPbIH3TrpMq6kaEGn3Q3HsL16wwIVgbycg8qMQARpqzq8c3Y/aqW2rgXb+0WADdAh0JgXkEwpP2bgk5X4SQdDow2ZcsqrYhWGispBGXJlMv1gJJDLBme+N4oOf8AaptKXs4cH3QbjDvJKW/MReHmPPgbuixTjpFtfrL73mnttIHFUUBbY8cqie+TxpncvBlBXUHy3UDTjSjcK0Ua1pirbMewYYRHf3GgkLGHtpqEUHmFE/KajdrOb9+3Y1VZ1PPSSR4DQd9P8CL0/WG3EfZzTPfOlR+0DnxVpberJGY8BBnXwE+sUE/j8V1FlurUDKsLA0HAenfTTobhwto3d73CZPIKd3mdT5VvtrEBLD54lgQAJ3n3Y8N891adFrLJYltzHMByUgCfOJoG7N120Qtz3bY7C8CVAYfGW/lit+mN5otBv7ov24mTEb/LN6Ckdnjr8W99dETQN945Soj5+Ec6W2m4v37eHB7Ns57h49ncB39r+ruoOgt3Cj27lsgG2QQIVlMbgVI1HdXoqzOVcwAMCQN0xrHdVFdBcDav41LVwsmudezmFxk7RQtMjsg6kHcRppN8UBRRRQFFFFBR/t12ciYm1eUMGuoS5kZSbeVVyjeCBv8AFe+qyBiPD869Ae2bZiXMAbxUl7LLlIPui4yq8jiIjTnB4V5+ymT3bh3zuoJXo9jnt3VKtldGzI3ePn+k1eewtp4PGWhmS2LgAD2mGmm4r/DyI3DTcIrzwDEEaHga6DZu2lgZiVbmJ9dNQfD4UF3i6qaJnMc8p08V3jyqu+l+3kuZlswFY9u4sfWFNwVvtIu/MN7QBoGB57G7ZVlyNdu3QRGRrt1lI/iVmg+YNRWOxjEEt7xkDuVQTpyAE+ZoIzaTZhmHM+nZA/M+dOVTKqryHx3mmeHGbIvfJ8F/U1IXdaBO2tNvpqo/b0B1DakeGlPNyk93zrXCKrDNoRw/OgcWb6uJVpHdUXsFxbvXkbf94/wtxPfIPlTraGIZLbMo1GgPKdJrGwcOFthx2mfUnzOnznvoEOllvRDPEjXnE/rU89wPbk6Bk14QCvHlE1zoPXYrLc3JMLwOU8fHf5U56S4hhaABgMYPoTHh+lBt0Rci04jQvp/lE/IVvg1Bxl24nuhcpPDOcoIHPd8KXvKFsFbZywhjgZiZPfx86b9HxFhQRoSx8iTqaC3/AGS7Gc3Di2A6vIy22le05aHIAMiMpGvOrTrkPZbss2MAhIg3WNzLugNAWBwlVB866+gKKKKAooooG20sEl+1cs3FzJcUqyyRIYQdRqPEaivKOMtNadlYQ6Eqw5Osqw8j8q9b1Q/to2L1eM61UCpfTMCqwOsUw+aN7GVMnU5jyoK5QQoJ1BO7jrMH4Urbtg6gzTVzuHGde6NKyWBZjuA/f/ugeZgupPfTa5iCWDHiDpyGoj986SzDKdNSd9bWrWdgo3AankKB1sy1ALHedB4f7/KncVsywNPCi2utAnfMADnr6U3TAgEkO6zrCtA9K3xaC5IB3EQeWX9/GhMw95gR4R8ZoG+1cSTFlBLPp3AGnVoDD2tSSFHqWPDzNRsm7eVk91N7c9Zgc/8A3Tja2J7PVDtO+gA7+NAbIsl3OIbeScoH+Un8vWsXm6+/1R0RJJHFiIB8N/pNLWSMPZGYzHLmTuFI7Pt+9eb3n3AcB+xQb7YusWtWh7jntRvIBEjuEa11HQ/AvexmFt2iVIuKQRHZW2czNG4wFMA6HQca5HZ9zrCbrcDCDkOJHf31ffsX2ObeFbEuBN5ptnKM3VrpOaJysQSBugA8aCxaKKKAooooCiik7rRQbFq5n2h7DONwT2rf96pFy0CYBdQRlPDVWYa6AkHhT7GY7LUTd26BxoPPV7C5tQRmHoajnVlJBBBru+nWCS3f661OS8xJGkLcPvKvIGM3+bgKgVaghLOHdtADHM6CpnC4cIsDed55mty9bLQYy1pfuBFJOn5czS5IAk1HYi9mYg7iNPDcf330CZtsGLKQJAmQTu86SxeICL2tSeA4+FbiRpm0HhUc7dcwI0VDvO87tw8qB1spGtoS8CTPgIpG39beF1dFWNeccqMbiZ+rGpbTuE0Eixb07Rn4n8qBTHX+sbqR4seUa6czWuKulclpOOk8QBv86TQBRnJm4w5egAqY6HdG8RjcQtlFJYwblyMwtIftNqBzhZkxpQTfs96J3cZftrbVksW3BuXI0GWGygnQudNNYzSRG/0qBUL0R6NWdn4dbFrXXM7ne7mJY8t0AcAAKm6AooooCiiigKSurpStYIoOZ2xhyQa4XayMpNWrirEiuV21sqZ0oKvx98lWVtx0NcfiXNpsp1BmDz4+tWFtjZTCdK5DaOCOoIkUEUMcKwdoAUzxGzmHu+h/WmjYW5QP7+0c2h3RTdsXMTvpocM/Ktfo70Ct3FEwF8zQLoQQu/5mklwreFbrhfGgEvBe02rfLwpzgMPdutKIbrcABIXxb3VPjWcPYAPuz46/Ouh2dinEAUEt0a9nBusLmLurbH3bZDPHETGVfHteAq8OjljD4WytjDoEtrwkkknUlmOrHvNVRsjE3DG+u12TcfSg723fBpYGobBE1KW6BaisCs0BRRRQFFFFBgim97DA05ooOfx2w1bhXO43okp4VYJFJtaFBVWI6EA8KY3egY5VcBw4rX6KOVBTD9AO6kz0APKrr+iDlWPog5UFKf8A8AeVbL0B7qun6GOVY+iDlQU9b6B91SOE6GAcKtH6IOVAwooOO2d0bVeFdHg9mKvCpFbApVVoE7dgClgKzRQFFFFAUUUUBRRRQFFFFAUUUUBRRRQFFFFAUUUUBWKKKDNFFFAUUUUBRRRQFFFFB//Z"/>
        <xdr:cNvSpPr>
          <a:spLocks noChangeAspect="1" noChangeArrowheads="1"/>
        </xdr:cNvSpPr>
      </xdr:nvSpPr>
      <xdr:spPr bwMode="auto">
        <a:xfrm>
          <a:off x="8791575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634365</xdr:colOff>
      <xdr:row>35</xdr:row>
      <xdr:rowOff>45720</xdr:rowOff>
    </xdr:from>
    <xdr:to>
      <xdr:col>1</xdr:col>
      <xdr:colOff>2603276</xdr:colOff>
      <xdr:row>36</xdr:row>
      <xdr:rowOff>114300</xdr:rowOff>
    </xdr:to>
    <xdr:pic>
      <xdr:nvPicPr>
        <xdr:cNvPr id="9" name="8 Imagen" descr="Resultado de imagen para LOGO LLANTA JK TORN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845" y="6156960"/>
          <a:ext cx="1968911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2505075</xdr:colOff>
      <xdr:row>35</xdr:row>
      <xdr:rowOff>57151</xdr:rowOff>
    </xdr:from>
    <xdr:to>
      <xdr:col>3</xdr:col>
      <xdr:colOff>454461</xdr:colOff>
      <xdr:row>36</xdr:row>
      <xdr:rowOff>99061</xdr:rowOff>
    </xdr:to>
    <xdr:pic>
      <xdr:nvPicPr>
        <xdr:cNvPr id="10" name="9 Imagen" descr="Resultado de imagen para LOGO LLANTA JK TY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555" y="6168391"/>
          <a:ext cx="1591746" cy="224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76200</xdr:colOff>
      <xdr:row>13</xdr:row>
      <xdr:rowOff>106017</xdr:rowOff>
    </xdr:to>
    <xdr:sp macro="" textlink="">
      <xdr:nvSpPr>
        <xdr:cNvPr id="14" name="Text Box 97"/>
        <xdr:cNvSpPr txBox="1">
          <a:spLocks noChangeArrowheads="1"/>
        </xdr:cNvSpPr>
      </xdr:nvSpPr>
      <xdr:spPr bwMode="auto">
        <a:xfrm>
          <a:off x="1866900" y="4829175"/>
          <a:ext cx="76200" cy="2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12</xdr:row>
      <xdr:rowOff>0</xdr:rowOff>
    </xdr:from>
    <xdr:ext cx="76200" cy="190500"/>
    <xdr:sp macro="" textlink="">
      <xdr:nvSpPr>
        <xdr:cNvPr id="15" name="Text Box 97"/>
        <xdr:cNvSpPr txBox="1">
          <a:spLocks noChangeArrowheads="1"/>
        </xdr:cNvSpPr>
      </xdr:nvSpPr>
      <xdr:spPr bwMode="auto">
        <a:xfrm>
          <a:off x="1866900" y="4829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190500"/>
    <xdr:sp macro="" textlink="">
      <xdr:nvSpPr>
        <xdr:cNvPr id="16" name="Text Box 97"/>
        <xdr:cNvSpPr txBox="1">
          <a:spLocks noChangeArrowheads="1"/>
        </xdr:cNvSpPr>
      </xdr:nvSpPr>
      <xdr:spPr bwMode="auto">
        <a:xfrm>
          <a:off x="1866900" y="4829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activeCell="A30" sqref="A30:C33"/>
    </sheetView>
  </sheetViews>
  <sheetFormatPr baseColWidth="10" defaultRowHeight="15" x14ac:dyDescent="0.25"/>
  <cols>
    <col min="1" max="1" width="39.85546875" customWidth="1"/>
    <col min="2" max="2" width="39.5703125" customWidth="1"/>
    <col min="3" max="3" width="13.5703125" customWidth="1"/>
    <col min="4" max="4" width="17.42578125" customWidth="1"/>
    <col min="5" max="5" width="29.28515625" bestFit="1" customWidth="1"/>
  </cols>
  <sheetData>
    <row r="1" spans="1:7" ht="15" customHeight="1" x14ac:dyDescent="0.25">
      <c r="A1" s="34" t="s">
        <v>11</v>
      </c>
      <c r="B1" s="35"/>
      <c r="C1" s="35"/>
      <c r="D1" s="35"/>
      <c r="E1" s="36"/>
    </row>
    <row r="2" spans="1:7" ht="21" customHeight="1" x14ac:dyDescent="0.25">
      <c r="A2" s="15"/>
      <c r="B2" s="37" t="s">
        <v>10</v>
      </c>
      <c r="C2" s="37"/>
      <c r="D2" s="29"/>
      <c r="E2" s="16"/>
    </row>
    <row r="3" spans="1:7" ht="15.75" x14ac:dyDescent="0.25">
      <c r="A3" s="15"/>
      <c r="B3" s="38"/>
      <c r="C3" s="38"/>
      <c r="D3" s="17"/>
      <c r="E3" s="18"/>
    </row>
    <row r="4" spans="1:7" ht="21" customHeight="1" x14ac:dyDescent="0.25">
      <c r="A4" s="12"/>
      <c r="B4" s="39"/>
      <c r="C4" s="39"/>
      <c r="D4" s="10"/>
      <c r="E4" s="13" t="s">
        <v>7</v>
      </c>
    </row>
    <row r="5" spans="1:7" x14ac:dyDescent="0.25">
      <c r="A5" s="12"/>
      <c r="B5" s="39"/>
      <c r="C5" s="39"/>
      <c r="D5" s="10"/>
      <c r="E5" s="40">
        <f ca="1">TODAY()</f>
        <v>43992</v>
      </c>
    </row>
    <row r="6" spans="1:7" x14ac:dyDescent="0.25">
      <c r="A6" s="12"/>
      <c r="B6" s="39"/>
      <c r="C6" s="39"/>
      <c r="D6" s="10"/>
      <c r="E6" s="40"/>
    </row>
    <row r="7" spans="1:7" x14ac:dyDescent="0.25">
      <c r="A7" s="47"/>
      <c r="B7" s="48"/>
      <c r="C7" s="48"/>
      <c r="D7" s="48"/>
      <c r="E7" s="49"/>
    </row>
    <row r="8" spans="1:7" x14ac:dyDescent="0.25">
      <c r="A8" s="50"/>
      <c r="B8" s="51"/>
      <c r="C8" s="51"/>
      <c r="D8" s="51"/>
      <c r="E8" s="52"/>
    </row>
    <row r="9" spans="1:7" x14ac:dyDescent="0.25">
      <c r="A9" s="2" t="s">
        <v>9</v>
      </c>
      <c r="B9" s="53" t="s">
        <v>14</v>
      </c>
      <c r="C9" s="54"/>
      <c r="D9" s="54"/>
      <c r="E9" s="55"/>
    </row>
    <row r="10" spans="1:7" x14ac:dyDescent="0.25">
      <c r="A10" s="2" t="s">
        <v>8</v>
      </c>
      <c r="B10" s="26" t="s">
        <v>15</v>
      </c>
      <c r="C10" s="21"/>
      <c r="D10" s="21"/>
      <c r="E10" s="22"/>
    </row>
    <row r="11" spans="1:7" x14ac:dyDescent="0.25">
      <c r="A11" s="2" t="s">
        <v>6</v>
      </c>
      <c r="B11" s="60" t="s">
        <v>13</v>
      </c>
      <c r="C11" s="60"/>
      <c r="D11" s="60"/>
      <c r="E11" s="61"/>
    </row>
    <row r="12" spans="1:7" ht="18" customHeight="1" x14ac:dyDescent="0.25">
      <c r="A12" s="71"/>
      <c r="B12" s="72"/>
      <c r="C12" s="72"/>
      <c r="D12" s="72"/>
      <c r="E12" s="73"/>
    </row>
    <row r="13" spans="1:7" ht="54.75" customHeight="1" x14ac:dyDescent="0.4">
      <c r="A13" s="74" t="s">
        <v>4</v>
      </c>
      <c r="B13" s="75"/>
      <c r="C13" s="11" t="s">
        <v>0</v>
      </c>
      <c r="D13" s="20" t="s">
        <v>5</v>
      </c>
      <c r="E13" s="23" t="s">
        <v>3</v>
      </c>
    </row>
    <row r="14" spans="1:7" ht="27.75" customHeight="1" x14ac:dyDescent="0.3">
      <c r="A14" s="76" t="s">
        <v>16</v>
      </c>
      <c r="B14" s="77"/>
      <c r="C14" s="20">
        <v>4</v>
      </c>
      <c r="D14" s="7">
        <v>2612.64</v>
      </c>
      <c r="E14" s="27">
        <f>D14*C14*0.16+D14*C14</f>
        <v>12122.649599999999</v>
      </c>
      <c r="F14" s="8"/>
      <c r="G14" s="8"/>
    </row>
    <row r="15" spans="1:7" ht="21.75" customHeight="1" x14ac:dyDescent="0.3">
      <c r="A15" s="76" t="s">
        <v>17</v>
      </c>
      <c r="B15" s="46"/>
      <c r="C15" s="20">
        <v>4</v>
      </c>
      <c r="D15" s="32">
        <v>100</v>
      </c>
      <c r="E15" s="27">
        <f>D15*C15*0.16+D15*C15</f>
        <v>464</v>
      </c>
      <c r="F15" s="8"/>
      <c r="G15" s="8"/>
    </row>
    <row r="16" spans="1:7" ht="26.25" customHeight="1" x14ac:dyDescent="0.3">
      <c r="A16" s="43" t="s">
        <v>18</v>
      </c>
      <c r="B16" s="44"/>
      <c r="C16" s="25">
        <v>4</v>
      </c>
      <c r="D16" s="32">
        <v>160</v>
      </c>
      <c r="E16" s="27">
        <f>D16*C16*0.16+D16*C16</f>
        <v>742.4</v>
      </c>
      <c r="F16" s="8"/>
      <c r="G16" s="8"/>
    </row>
    <row r="17" spans="1:7" ht="20.25" x14ac:dyDescent="0.3">
      <c r="A17" s="45" t="s">
        <v>19</v>
      </c>
      <c r="B17" s="46"/>
      <c r="C17" s="25">
        <v>1</v>
      </c>
      <c r="D17" s="32">
        <v>360</v>
      </c>
      <c r="E17" s="27">
        <f>D17*C17*0.16+D17*C17</f>
        <v>417.6</v>
      </c>
      <c r="F17" s="8"/>
      <c r="G17" s="8"/>
    </row>
    <row r="18" spans="1:7" ht="20.25" customHeight="1" x14ac:dyDescent="0.3">
      <c r="A18" s="76"/>
      <c r="B18" s="46"/>
      <c r="C18" s="20"/>
      <c r="D18" s="7"/>
      <c r="E18" s="27">
        <f>D18*0.16+D18</f>
        <v>0</v>
      </c>
      <c r="G18" s="8"/>
    </row>
    <row r="19" spans="1:7" ht="20.25" customHeight="1" x14ac:dyDescent="0.3">
      <c r="A19" s="76"/>
      <c r="B19" s="46"/>
      <c r="C19" s="20"/>
      <c r="D19" s="7"/>
      <c r="E19" s="27">
        <f t="shared" ref="E19" si="0">D19*C19</f>
        <v>0</v>
      </c>
      <c r="G19" s="8"/>
    </row>
    <row r="20" spans="1:7" ht="20.25" x14ac:dyDescent="0.3">
      <c r="A20" s="45"/>
      <c r="B20" s="46"/>
      <c r="C20" s="24"/>
      <c r="D20" s="7"/>
      <c r="E20" s="27">
        <f t="shared" ref="E20:E29" si="1">D20*C20</f>
        <v>0</v>
      </c>
      <c r="F20" s="8"/>
      <c r="G20" s="8"/>
    </row>
    <row r="21" spans="1:7" ht="20.25" x14ac:dyDescent="0.3">
      <c r="A21" s="45"/>
      <c r="B21" s="46"/>
      <c r="C21" s="24"/>
      <c r="D21" s="7"/>
      <c r="E21" s="27">
        <f t="shared" si="1"/>
        <v>0</v>
      </c>
      <c r="G21" s="8"/>
    </row>
    <row r="22" spans="1:7" ht="20.25" x14ac:dyDescent="0.3">
      <c r="A22" s="45"/>
      <c r="B22" s="46"/>
      <c r="C22" s="24"/>
      <c r="D22" s="7"/>
      <c r="E22" s="27">
        <f t="shared" si="1"/>
        <v>0</v>
      </c>
      <c r="F22" s="8"/>
      <c r="G22" s="8"/>
    </row>
    <row r="23" spans="1:7" ht="20.25" x14ac:dyDescent="0.3">
      <c r="A23" s="43"/>
      <c r="B23" s="44"/>
      <c r="C23" s="20"/>
      <c r="D23" s="7"/>
      <c r="E23" s="27">
        <f t="shared" si="1"/>
        <v>0</v>
      </c>
      <c r="F23" s="8"/>
      <c r="G23" s="8"/>
    </row>
    <row r="24" spans="1:7" ht="20.25" x14ac:dyDescent="0.3">
      <c r="A24" s="30"/>
      <c r="B24" s="31"/>
      <c r="C24" s="28"/>
      <c r="D24" s="7"/>
      <c r="E24" s="27">
        <f t="shared" si="1"/>
        <v>0</v>
      </c>
      <c r="F24" s="8"/>
      <c r="G24" s="8"/>
    </row>
    <row r="25" spans="1:7" ht="20.25" x14ac:dyDescent="0.3">
      <c r="A25" s="30"/>
      <c r="B25" s="31"/>
      <c r="C25" s="28"/>
      <c r="D25" s="7"/>
      <c r="E25" s="27">
        <f t="shared" si="1"/>
        <v>0</v>
      </c>
      <c r="F25" s="8"/>
      <c r="G25" s="8"/>
    </row>
    <row r="26" spans="1:7" ht="20.25" x14ac:dyDescent="0.3">
      <c r="A26" s="30"/>
      <c r="B26" s="31"/>
      <c r="C26" s="28"/>
      <c r="D26" s="7"/>
      <c r="E26" s="27">
        <f t="shared" si="1"/>
        <v>0</v>
      </c>
      <c r="F26" s="8"/>
      <c r="G26" s="8"/>
    </row>
    <row r="27" spans="1:7" ht="20.25" x14ac:dyDescent="0.3">
      <c r="A27" s="30"/>
      <c r="B27" s="31"/>
      <c r="C27" s="28"/>
      <c r="D27" s="7"/>
      <c r="E27" s="27">
        <f t="shared" si="1"/>
        <v>0</v>
      </c>
      <c r="F27" s="8"/>
      <c r="G27" s="8"/>
    </row>
    <row r="28" spans="1:7" ht="20.25" x14ac:dyDescent="0.3">
      <c r="A28" s="30"/>
      <c r="B28" s="31"/>
      <c r="C28" s="28"/>
      <c r="D28" s="7"/>
      <c r="E28" s="27">
        <f t="shared" si="1"/>
        <v>0</v>
      </c>
      <c r="F28" s="8"/>
      <c r="G28" s="8"/>
    </row>
    <row r="29" spans="1:7" ht="20.25" x14ac:dyDescent="0.3">
      <c r="A29" s="45"/>
      <c r="B29" s="46"/>
      <c r="C29" s="20"/>
      <c r="D29" s="7"/>
      <c r="E29" s="27">
        <f t="shared" si="1"/>
        <v>0</v>
      </c>
      <c r="F29" s="8"/>
      <c r="G29" s="8"/>
    </row>
    <row r="30" spans="1:7" x14ac:dyDescent="0.25">
      <c r="A30" s="62" t="s">
        <v>20</v>
      </c>
      <c r="B30" s="63"/>
      <c r="C30" s="64"/>
      <c r="D30" s="19" t="s">
        <v>12</v>
      </c>
      <c r="E30" s="3">
        <f>D14*C14+D15*C15+D16*C16+D17</f>
        <v>11850.56</v>
      </c>
      <c r="F30" s="8"/>
      <c r="G30" s="8"/>
    </row>
    <row r="31" spans="1:7" x14ac:dyDescent="0.25">
      <c r="A31" s="65"/>
      <c r="B31" s="66"/>
      <c r="C31" s="67"/>
      <c r="D31" s="19" t="s">
        <v>1</v>
      </c>
      <c r="E31" s="33">
        <f>E30*0.16</f>
        <v>1896.0896</v>
      </c>
      <c r="F31" s="8"/>
      <c r="G31" s="8"/>
    </row>
    <row r="32" spans="1:7" ht="14.45" customHeight="1" x14ac:dyDescent="0.25">
      <c r="A32" s="65"/>
      <c r="B32" s="66"/>
      <c r="C32" s="67"/>
      <c r="D32" s="19"/>
      <c r="E32" s="14"/>
    </row>
    <row r="33" spans="1:7" ht="15" customHeight="1" x14ac:dyDescent="0.25">
      <c r="A33" s="68"/>
      <c r="B33" s="69"/>
      <c r="C33" s="70"/>
      <c r="D33" s="58"/>
      <c r="E33" s="59"/>
      <c r="F33" s="8"/>
      <c r="G33" s="8"/>
    </row>
    <row r="34" spans="1:7" ht="15" customHeight="1" x14ac:dyDescent="0.25">
      <c r="A34" s="79" t="s">
        <v>2</v>
      </c>
      <c r="B34" s="81"/>
      <c r="C34" s="81"/>
      <c r="D34" s="41" t="s">
        <v>3</v>
      </c>
      <c r="E34" s="56">
        <f>E30+E31</f>
        <v>13746.649599999999</v>
      </c>
      <c r="F34" s="8"/>
      <c r="G34" s="8"/>
    </row>
    <row r="35" spans="1:7" ht="15" customHeight="1" thickBot="1" x14ac:dyDescent="0.3">
      <c r="A35" s="80"/>
      <c r="B35" s="82"/>
      <c r="C35" s="82"/>
      <c r="D35" s="42"/>
      <c r="E35" s="57"/>
      <c r="F35" s="8"/>
      <c r="G35" s="8"/>
    </row>
    <row r="36" spans="1:7" x14ac:dyDescent="0.25">
      <c r="A36" s="4"/>
      <c r="B36" s="1"/>
      <c r="C36" s="1"/>
      <c r="D36" s="1"/>
      <c r="E36" s="1"/>
      <c r="F36" s="8"/>
      <c r="G36" s="8"/>
    </row>
    <row r="37" spans="1:7" x14ac:dyDescent="0.25">
      <c r="A37" s="78"/>
      <c r="B37" s="9"/>
      <c r="C37" s="9"/>
      <c r="D37" s="1"/>
      <c r="E37" s="1"/>
    </row>
    <row r="38" spans="1:7" x14ac:dyDescent="0.25">
      <c r="A38" s="78"/>
      <c r="B38" s="1"/>
      <c r="C38" s="1"/>
      <c r="D38" s="1"/>
      <c r="E38" s="1"/>
    </row>
    <row r="39" spans="1:7" x14ac:dyDescent="0.25">
      <c r="A39" s="78"/>
      <c r="B39" s="1"/>
      <c r="C39" s="1"/>
      <c r="D39" s="1"/>
      <c r="E39" s="1"/>
    </row>
    <row r="40" spans="1:7" x14ac:dyDescent="0.25">
      <c r="A40" s="5"/>
      <c r="B40" s="1"/>
      <c r="C40" s="1"/>
      <c r="D40" s="1"/>
      <c r="E40" s="1"/>
    </row>
    <row r="41" spans="1:7" x14ac:dyDescent="0.25">
      <c r="A41" s="4"/>
      <c r="B41" s="8"/>
      <c r="C41" s="1"/>
      <c r="D41" s="1"/>
      <c r="E41" s="1"/>
    </row>
    <row r="42" spans="1:7" x14ac:dyDescent="0.25">
      <c r="A42" s="4"/>
      <c r="B42" s="1"/>
      <c r="C42" s="1"/>
      <c r="D42" s="1"/>
      <c r="E42" s="1"/>
    </row>
    <row r="43" spans="1:7" x14ac:dyDescent="0.25">
      <c r="A43" s="5"/>
      <c r="B43" s="1"/>
      <c r="C43" s="1"/>
      <c r="D43" s="1"/>
      <c r="E43" s="1"/>
    </row>
    <row r="44" spans="1:7" x14ac:dyDescent="0.25">
      <c r="A44" s="4"/>
      <c r="B44" s="1"/>
      <c r="C44" s="1"/>
      <c r="D44" s="1"/>
      <c r="E44" s="1"/>
    </row>
    <row r="45" spans="1:7" x14ac:dyDescent="0.25">
      <c r="A45" s="4"/>
      <c r="B45" s="1"/>
      <c r="C45" s="1"/>
      <c r="D45" s="1"/>
      <c r="E45" s="1"/>
    </row>
    <row r="46" spans="1:7" x14ac:dyDescent="0.25">
      <c r="A46" s="6"/>
      <c r="B46" s="1"/>
      <c r="C46" s="1"/>
      <c r="D46" s="1"/>
      <c r="E46" s="1"/>
    </row>
    <row r="47" spans="1:7" x14ac:dyDescent="0.25">
      <c r="A47" s="4"/>
      <c r="B47" s="1"/>
      <c r="C47" s="1"/>
      <c r="D47" s="1"/>
      <c r="E47" s="1"/>
    </row>
    <row r="48" spans="1:7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31">
    <mergeCell ref="A14:B14"/>
    <mergeCell ref="A15:B15"/>
    <mergeCell ref="A18:B18"/>
    <mergeCell ref="A19:B19"/>
    <mergeCell ref="A37:A39"/>
    <mergeCell ref="A34:A35"/>
    <mergeCell ref="B34:C35"/>
    <mergeCell ref="A17:B17"/>
    <mergeCell ref="D34:D35"/>
    <mergeCell ref="A23:B23"/>
    <mergeCell ref="A29:B29"/>
    <mergeCell ref="A7:E7"/>
    <mergeCell ref="A8:E8"/>
    <mergeCell ref="B9:E9"/>
    <mergeCell ref="E34:E35"/>
    <mergeCell ref="D33:E33"/>
    <mergeCell ref="B11:E11"/>
    <mergeCell ref="A30:C33"/>
    <mergeCell ref="A12:E12"/>
    <mergeCell ref="A13:B13"/>
    <mergeCell ref="A20:B20"/>
    <mergeCell ref="A21:B21"/>
    <mergeCell ref="A22:B22"/>
    <mergeCell ref="A16:B16"/>
    <mergeCell ref="A1:E1"/>
    <mergeCell ref="B2:C2"/>
    <mergeCell ref="B3:C3"/>
    <mergeCell ref="B4:C4"/>
    <mergeCell ref="B5:C5"/>
    <mergeCell ref="E5:E6"/>
    <mergeCell ref="B6:C6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©_CO_QUINTEROS_®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kuroda</cp:lastModifiedBy>
  <cp:lastPrinted>2020-05-22T19:33:55Z</cp:lastPrinted>
  <dcterms:created xsi:type="dcterms:W3CDTF">2013-01-25T00:45:57Z</dcterms:created>
  <dcterms:modified xsi:type="dcterms:W3CDTF">2020-06-10T16:48:17Z</dcterms:modified>
</cp:coreProperties>
</file>